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tabRatio="745" activeTab="0"/>
  </bookViews>
  <sheets>
    <sheet name="Korčula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<sst xmlns="http://schemas.openxmlformats.org/spreadsheetml/2006/main" count="45" uniqueCount="38">
  <si>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O p i s   r a d o v a</t>
  </si>
  <si>
    <t>Jedinica
mjere</t>
  </si>
  <si>
    <t>Količina radova</t>
  </si>
  <si>
    <t>2.</t>
  </si>
  <si>
    <t>3.</t>
  </si>
  <si>
    <t>4.</t>
  </si>
  <si>
    <t>Red.
broj</t>
  </si>
  <si>
    <t>6.</t>
  </si>
  <si>
    <r>
      <t>m</t>
    </r>
    <r>
      <rPr>
        <vertAlign val="superscript"/>
        <sz val="9"/>
        <rFont val="Calibri"/>
        <family val="2"/>
      </rPr>
      <t>3</t>
    </r>
  </si>
  <si>
    <t>Ukupno:</t>
  </si>
  <si>
    <t>kom</t>
  </si>
  <si>
    <t>7.</t>
  </si>
  <si>
    <t>8.</t>
  </si>
  <si>
    <t>9.</t>
  </si>
  <si>
    <t>Ukupna cijena bez PDV-a</t>
  </si>
  <si>
    <t xml:space="preserve">Jedinična  cijena </t>
  </si>
  <si>
    <t>Ukupna cijena sa PDV-om</t>
  </si>
  <si>
    <r>
      <t>m</t>
    </r>
    <r>
      <rPr>
        <vertAlign val="superscript"/>
        <sz val="10"/>
        <rFont val="Calibri"/>
        <family val="2"/>
      </rPr>
      <t>2</t>
    </r>
  </si>
  <si>
    <t xml:space="preserve">1. </t>
  </si>
  <si>
    <t>Izrada, nabava, dostava i postavljanje table sa oznakom ZABRANJENO ODLAGANJE OTPADA na vidljivo mjesto.</t>
  </si>
  <si>
    <t>Uređenje zemljišta 
 - čišćenje šikare i niskog raslinja
- utovar, istovar, prijevoz.
Obračun po m2 iskrčenog terena.</t>
  </si>
  <si>
    <t>Pripremni radovi obuhvaćaju iskolčenje obuhvata zahvata. Tijekom rada izvoditelj radova obavlja potrebne geodetske izmjere koje su mu potrebne za obračun izvršenih radova, a u cijenu rada ulazi sav materijal i radna snaga. Stavka uključuje i označavanje gradilišta propisanim znakovima. Obračunava se po iskolčenim točkama.</t>
  </si>
  <si>
    <t>posebne vrste otpada (azbest)</t>
  </si>
  <si>
    <t>miješani komunalni otpad</t>
  </si>
  <si>
    <t>kg</t>
  </si>
  <si>
    <t>t</t>
  </si>
  <si>
    <t>glomazni otpad</t>
  </si>
  <si>
    <t>5.</t>
  </si>
  <si>
    <t>otpadne gume</t>
  </si>
  <si>
    <t>Predaja posebnih vrsta otpada ovlaštenom sakupljaču uz svu potrebnu prethodnu pripremu.</t>
  </si>
  <si>
    <t xml:space="preserve">Utovar i odvoz miješanog komunalnog otpada u transportno sredstvo.
Stavka uključuje sve potrebne radnje utovarenog i transportiranog  otpada. </t>
  </si>
  <si>
    <t>Predaja i zbrinjavanje glomaznog otpada od strane ovlaštene osobe. Stavka uključuje eventualno usitnjavanje glomaznog otpada i sve potrebne radnje predanog otpada. Stavka uključuje zakonsko zbrinjavanje glomaznog otpada. Obračun po toni zbrinutog otpada.</t>
  </si>
  <si>
    <t xml:space="preserve">Prihvat i istovar miješanog komunalnog otpada na legalno, službeno odlagalište.
Stavka uključuje sve potrebne radnje zbrinutog otpada. Obračun po toni zbrinutog otpada. </t>
  </si>
  <si>
    <t>Predaja otpadnih guma ovlaštenom sakupljaču uz svu potrebnu prethodnu pripremu.</t>
  </si>
  <si>
    <t xml:space="preserve">U ovom troškovniku prikazani su radovi koje je potrebno izvesti na lokaciji "divljeg odlagališta Dominče" na Korčuli. Navedeni radovi odnose se na sanaciju trenutnog stanja i odvoza otpada koji se nalazi na lokaciji budućih radova prema geodetskoj snimci iz siječnja 2022. g. na označenim deponijama 1, 2 i 3. U svim stavkama treba obuhvatiti kompletne radove, tj. rad, materijal, potrebnu mehanizaciju i sl. </t>
  </si>
  <si>
    <t xml:space="preserve">Iskop i razvrstavanje otpada. 
Stavka uključuje sve potrebne radnje na iskopu i razvrstavanju otpada.  Komunalni otpad odložiti na odlagalištu, a posebne vrste otpada, otpadne gume i  glomazni otpad će se predati ovlaštenom sakupljaču. U slučaju da se prilikom razvrstavanja na predmetnom prostoru deponija 1, 2 i 3 naiđe na građevni otpad, isti je potrebno izdvojiti i predati investitoru na daljnje postupanje. Obračun po m3 iskopanog otpada. </t>
  </si>
  <si>
    <t>PDV (25%)</t>
  </si>
  <si>
    <t>Sveukupno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</si>
</sst>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"/>
    <numFmt numFmtId="179" formatCode="#,##0.00\ _k_n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55"/>
      <name val="Calibri"/>
      <family val="2"/>
    </font>
    <font>
      <u val="single"/>
      <sz val="10"/>
      <color indexed="55"/>
      <name val="Calibri"/>
      <family val="2"/>
    </font>
    <font>
      <sz val="10"/>
      <color indexed="55"/>
      <name val="Arial"/>
      <family val="2"/>
    </font>
    <font>
      <b/>
      <sz val="9"/>
      <name val="Calibri"/>
      <family val="2"/>
    </font>
    <font>
      <b/>
      <u val="single"/>
      <sz val="10"/>
      <color indexed="55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  <font>
      <u val="single"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theme="0" tint="-0.3499799966812134"/>
      <name val="Calibri"/>
      <family val="2"/>
    </font>
    <font>
      <b/>
      <sz val="10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u val="single"/>
      <sz val="10"/>
      <color theme="0" tint="-0.3499799966812134"/>
      <name val="Calibri"/>
      <family val="2"/>
    </font>
    <font>
      <sz val="10"/>
      <color theme="0" tint="-0.3499799966812134"/>
      <name val="Arial"/>
      <family val="2"/>
    </font>
    <font>
      <b/>
      <u val="single"/>
      <sz val="10"/>
      <color theme="0" tint="-0.3499799966812134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" fillId="3" borderId="0" applyNumberFormat="0" applyBorder="0" applyAlignment="0" applyProtection="0"/>
    <xf numFmtId="0" fontId="0" fillId="38" borderId="1" applyNumberFormat="0" applyFont="0" applyAlignment="0" applyProtection="0"/>
    <xf numFmtId="0" fontId="12" fillId="39" borderId="2" applyNumberFormat="0" applyAlignment="0" applyProtection="0"/>
    <xf numFmtId="0" fontId="14" fillId="40" borderId="3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2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3" fillId="48" borderId="7" applyNumberFormat="0" applyAlignment="0" applyProtection="0"/>
    <xf numFmtId="0" fontId="44" fillId="48" borderId="8" applyNumberFormat="0" applyAlignment="0" applyProtection="0"/>
    <xf numFmtId="0" fontId="13" fillId="0" borderId="9" applyNumberFormat="0" applyFill="0" applyAlignment="0" applyProtection="0"/>
    <xf numFmtId="0" fontId="45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11" fillId="39" borderId="14" applyNumberForma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52" fillId="53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109" applyNumberFormat="1" applyFont="1" applyFill="1" applyBorder="1" applyAlignment="1" applyProtection="1">
      <alignment horizontal="justify" vertical="justify"/>
      <protection locked="0"/>
    </xf>
    <xf numFmtId="4" fontId="58" fillId="0" borderId="0" xfId="61" applyNumberFormat="1" applyFont="1" applyBorder="1" applyAlignment="1" applyProtection="1">
      <alignment horizontal="right" wrapText="1"/>
      <protection locked="0"/>
    </xf>
    <xf numFmtId="4" fontId="59" fillId="0" borderId="0" xfId="61" applyNumberFormat="1" applyFont="1" applyBorder="1" applyAlignment="1" applyProtection="1">
      <alignment horizontal="right"/>
      <protection locked="0"/>
    </xf>
    <xf numFmtId="4" fontId="27" fillId="0" borderId="0" xfId="109" applyNumberFormat="1" applyFont="1" applyBorder="1" applyAlignment="1" applyProtection="1">
      <alignment horizontal="right"/>
      <protection locked="0"/>
    </xf>
    <xf numFmtId="4" fontId="27" fillId="0" borderId="0" xfId="61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4" fontId="28" fillId="0" borderId="0" xfId="61" applyNumberFormat="1" applyFont="1" applyBorder="1" applyAlignment="1" applyProtection="1">
      <alignment horizontal="right" wrapText="1"/>
      <protection locked="0"/>
    </xf>
    <xf numFmtId="0" fontId="0" fillId="0" borderId="0" xfId="0" applyNumberFormat="1" applyBorder="1" applyAlignment="1">
      <alignment/>
    </xf>
    <xf numFmtId="49" fontId="29" fillId="39" borderId="0" xfId="0" applyNumberFormat="1" applyFont="1" applyFill="1" applyBorder="1" applyAlignment="1">
      <alignment horizontal="center" vertical="center" wrapText="1"/>
    </xf>
    <xf numFmtId="0" fontId="29" fillId="39" borderId="0" xfId="0" applyNumberFormat="1" applyFont="1" applyFill="1" applyBorder="1" applyAlignment="1">
      <alignment horizontal="center" vertical="center" wrapText="1"/>
    </xf>
    <xf numFmtId="0" fontId="29" fillId="39" borderId="0" xfId="109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NumberFormat="1" applyFont="1" applyFill="1" applyBorder="1" applyAlignment="1">
      <alignment horizontal="center" vertical="justify"/>
    </xf>
    <xf numFmtId="0" fontId="57" fillId="0" borderId="0" xfId="109" applyNumberFormat="1" applyFont="1" applyFill="1" applyBorder="1" applyAlignment="1">
      <alignment horizontal="justify" vertical="justify"/>
    </xf>
    <xf numFmtId="49" fontId="59" fillId="0" borderId="0" xfId="90" applyNumberFormat="1" applyFont="1" applyBorder="1" applyAlignment="1">
      <alignment horizontal="justify" vertical="justify"/>
      <protection/>
    </xf>
    <xf numFmtId="0" fontId="58" fillId="0" borderId="0" xfId="90" applyFont="1" applyBorder="1">
      <alignment/>
      <protection/>
    </xf>
    <xf numFmtId="0" fontId="59" fillId="0" borderId="0" xfId="90" applyFont="1" applyBorder="1" applyAlignment="1">
      <alignment horizontal="center"/>
      <protection/>
    </xf>
    <xf numFmtId="4" fontId="59" fillId="0" borderId="0" xfId="90" applyNumberFormat="1" applyFont="1" applyBorder="1" applyAlignment="1">
      <alignment horizontal="right"/>
      <protection/>
    </xf>
    <xf numFmtId="0" fontId="59" fillId="0" borderId="0" xfId="90" applyFont="1" applyBorder="1">
      <alignment/>
      <protection/>
    </xf>
    <xf numFmtId="0" fontId="27" fillId="0" borderId="0" xfId="90" applyFont="1" applyBorder="1" applyAlignment="1">
      <alignment horizontal="justify" wrapText="1"/>
      <protection/>
    </xf>
    <xf numFmtId="4" fontId="59" fillId="0" borderId="0" xfId="61" applyNumberFormat="1" applyFont="1" applyBorder="1" applyAlignment="1">
      <alignment horizontal="justify" vertical="justify"/>
    </xf>
    <xf numFmtId="49" fontId="27" fillId="0" borderId="0" xfId="90" applyNumberFormat="1" applyFont="1" applyBorder="1" applyAlignment="1">
      <alignment horizontal="right" vertical="justify"/>
      <protection/>
    </xf>
    <xf numFmtId="0" fontId="27" fillId="0" borderId="0" xfId="91" applyFont="1" applyBorder="1" applyAlignment="1">
      <alignment horizontal="center"/>
      <protection/>
    </xf>
    <xf numFmtId="4" fontId="27" fillId="0" borderId="0" xfId="91" applyNumberFormat="1" applyFont="1" applyBorder="1" applyAlignment="1">
      <alignment horizontal="right"/>
      <protection/>
    </xf>
    <xf numFmtId="0" fontId="59" fillId="0" borderId="0" xfId="90" applyFont="1" applyBorder="1" applyAlignment="1">
      <alignment horizontal="justify" wrapText="1"/>
      <protection/>
    </xf>
    <xf numFmtId="4" fontId="59" fillId="0" borderId="0" xfId="61" applyNumberFormat="1" applyFont="1" applyFill="1" applyBorder="1" applyAlignment="1" applyProtection="1">
      <alignment horizontal="right"/>
      <protection locked="0"/>
    </xf>
    <xf numFmtId="0" fontId="27" fillId="0" borderId="0" xfId="0" applyFont="1" applyBorder="1" applyAlignment="1">
      <alignment horizontal="center"/>
    </xf>
    <xf numFmtId="4" fontId="27" fillId="0" borderId="0" xfId="90" applyNumberFormat="1" applyFont="1" applyBorder="1">
      <alignment/>
      <protection/>
    </xf>
    <xf numFmtId="4" fontId="27" fillId="0" borderId="0" xfId="109" applyNumberFormat="1" applyFont="1" applyFill="1" applyBorder="1" applyAlignment="1" applyProtection="1">
      <alignment horizontal="right"/>
      <protection locked="0"/>
    </xf>
    <xf numFmtId="0" fontId="27" fillId="0" borderId="0" xfId="90" applyFont="1" applyBorder="1" applyAlignment="1">
      <alignment horizontal="justify" vertical="justify" wrapText="1"/>
      <protection/>
    </xf>
    <xf numFmtId="0" fontId="31" fillId="0" borderId="0" xfId="90" applyFont="1" applyBorder="1" applyAlignment="1">
      <alignment horizontal="center"/>
      <protection/>
    </xf>
    <xf numFmtId="4" fontId="27" fillId="0" borderId="0" xfId="61" applyNumberFormat="1" applyFont="1" applyFill="1" applyBorder="1" applyAlignment="1" applyProtection="1">
      <alignment horizontal="right"/>
      <protection locked="0"/>
    </xf>
    <xf numFmtId="49" fontId="59" fillId="0" borderId="0" xfId="0" applyNumberFormat="1" applyFont="1" applyBorder="1" applyAlignment="1">
      <alignment horizontal="justify" vertical="justify"/>
    </xf>
    <xf numFmtId="0" fontId="27" fillId="0" borderId="0" xfId="90" applyFont="1" applyBorder="1" applyAlignment="1">
      <alignment horizontal="center"/>
      <protection/>
    </xf>
    <xf numFmtId="0" fontId="27" fillId="0" borderId="0" xfId="90" applyFont="1" applyBorder="1" applyAlignment="1">
      <alignment horizontal="right" vertical="top"/>
      <protection/>
    </xf>
    <xf numFmtId="49" fontId="27" fillId="0" borderId="0" xfId="90" applyNumberFormat="1" applyFont="1" applyBorder="1" applyAlignment="1">
      <alignment horizontal="justify" vertical="justify"/>
      <protection/>
    </xf>
    <xf numFmtId="0" fontId="27" fillId="0" borderId="0" xfId="90" applyFont="1" applyFill="1" applyBorder="1" applyAlignment="1">
      <alignment horizontal="justify" vertical="justify" wrapText="1"/>
      <protection/>
    </xf>
    <xf numFmtId="49" fontId="0" fillId="0" borderId="0" xfId="0" applyNumberFormat="1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0" xfId="0" applyNumberFormat="1" applyFont="1" applyBorder="1" applyAlignment="1">
      <alignment horizontal="center"/>
    </xf>
    <xf numFmtId="0" fontId="0" fillId="0" borderId="0" xfId="109" applyNumberFormat="1" applyFont="1" applyBorder="1" applyAlignment="1">
      <alignment/>
    </xf>
    <xf numFmtId="49" fontId="0" fillId="0" borderId="0" xfId="0" applyNumberForma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109" applyNumberFormat="1" applyBorder="1" applyAlignment="1">
      <alignment/>
    </xf>
    <xf numFmtId="4" fontId="61" fillId="0" borderId="0" xfId="61" applyNumberFormat="1" applyFont="1" applyBorder="1" applyAlignment="1" applyProtection="1">
      <alignment horizontal="right"/>
      <protection locked="0"/>
    </xf>
    <xf numFmtId="4" fontId="61" fillId="0" borderId="0" xfId="109" applyNumberFormat="1" applyFont="1" applyBorder="1" applyAlignment="1" applyProtection="1">
      <alignment horizontal="right"/>
      <protection locked="0"/>
    </xf>
    <xf numFmtId="0" fontId="62" fillId="39" borderId="0" xfId="109" applyNumberFormat="1" applyFont="1" applyFill="1" applyBorder="1" applyAlignment="1">
      <alignment horizontal="center" vertical="center" wrapText="1"/>
    </xf>
    <xf numFmtId="0" fontId="63" fillId="0" borderId="0" xfId="109" applyNumberFormat="1" applyFont="1" applyFill="1" applyBorder="1" applyAlignment="1" applyProtection="1">
      <alignment horizontal="justify" vertical="justify"/>
      <protection locked="0"/>
    </xf>
    <xf numFmtId="4" fontId="64" fillId="0" borderId="0" xfId="61" applyNumberFormat="1" applyFont="1" applyBorder="1" applyAlignment="1" applyProtection="1">
      <alignment horizontal="right" wrapText="1"/>
      <protection locked="0"/>
    </xf>
    <xf numFmtId="4" fontId="61" fillId="0" borderId="0" xfId="109" applyNumberFormat="1" applyFont="1" applyFill="1" applyBorder="1" applyAlignment="1" applyProtection="1">
      <alignment horizontal="right"/>
      <protection locked="0"/>
    </xf>
    <xf numFmtId="0" fontId="6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right" vertical="center" wrapText="1"/>
    </xf>
    <xf numFmtId="4" fontId="61" fillId="0" borderId="0" xfId="90" applyNumberFormat="1" applyFont="1" applyBorder="1">
      <alignment/>
      <protection/>
    </xf>
    <xf numFmtId="0" fontId="61" fillId="0" borderId="0" xfId="0" applyFont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27" fillId="55" borderId="0" xfId="90" applyNumberFormat="1" applyFont="1" applyFill="1" applyBorder="1" applyAlignment="1">
      <alignment horizontal="justify" vertical="justify"/>
      <protection/>
    </xf>
    <xf numFmtId="0" fontId="28" fillId="55" borderId="0" xfId="90" applyFont="1" applyFill="1" applyBorder="1">
      <alignment/>
      <protection/>
    </xf>
    <xf numFmtId="0" fontId="37" fillId="55" borderId="0" xfId="90" applyFont="1" applyFill="1" applyBorder="1" applyAlignment="1">
      <alignment horizontal="center"/>
      <protection/>
    </xf>
    <xf numFmtId="4" fontId="29" fillId="55" borderId="0" xfId="90" applyNumberFormat="1" applyFont="1" applyFill="1" applyBorder="1" applyAlignment="1">
      <alignment horizontal="right"/>
      <protection/>
    </xf>
    <xf numFmtId="4" fontId="66" fillId="55" borderId="0" xfId="61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 applyAlignment="1">
      <alignment/>
    </xf>
    <xf numFmtId="0" fontId="27" fillId="0" borderId="0" xfId="91" applyFont="1" applyAlignment="1">
      <alignment horizontal="justify" wrapText="1"/>
      <protection/>
    </xf>
    <xf numFmtId="4" fontId="61" fillId="0" borderId="0" xfId="90" applyNumberFormat="1" applyFont="1">
      <alignment/>
      <protection/>
    </xf>
    <xf numFmtId="4" fontId="65" fillId="0" borderId="0" xfId="0" applyNumberFormat="1" applyFont="1" applyBorder="1" applyAlignment="1">
      <alignment/>
    </xf>
    <xf numFmtId="179" fontId="27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right" vertical="center" wrapText="1"/>
    </xf>
    <xf numFmtId="1" fontId="27" fillId="0" borderId="0" xfId="90" applyNumberFormat="1" applyFont="1" applyBorder="1">
      <alignment/>
      <protection/>
    </xf>
    <xf numFmtId="0" fontId="61" fillId="0" borderId="0" xfId="0" applyFont="1" applyFill="1" applyAlignment="1">
      <alignment horizontal="right"/>
    </xf>
    <xf numFmtId="4" fontId="29" fillId="55" borderId="0" xfId="61" applyNumberFormat="1" applyFont="1" applyFill="1" applyBorder="1" applyAlignment="1" applyProtection="1">
      <alignment horizontal="right" wrapText="1"/>
      <protection locked="0"/>
    </xf>
    <xf numFmtId="49" fontId="39" fillId="56" borderId="0" xfId="0" applyNumberFormat="1" applyFont="1" applyFill="1" applyBorder="1" applyAlignment="1">
      <alignment horizontal="center" vertical="justify"/>
    </xf>
    <xf numFmtId="49" fontId="0" fillId="55" borderId="0" xfId="0" applyNumberFormat="1" applyFont="1" applyFill="1" applyBorder="1" applyAlignment="1">
      <alignment horizontal="justify" vertical="justify"/>
    </xf>
    <xf numFmtId="0" fontId="21" fillId="55" borderId="0" xfId="0" applyFont="1" applyFill="1" applyBorder="1" applyAlignment="1">
      <alignment horizontal="justify" vertical="justify"/>
    </xf>
    <xf numFmtId="0" fontId="0" fillId="55" borderId="0" xfId="0" applyNumberFormat="1" applyFont="1" applyFill="1" applyBorder="1" applyAlignment="1">
      <alignment horizontal="center"/>
    </xf>
    <xf numFmtId="0" fontId="0" fillId="55" borderId="0" xfId="109" applyNumberFormat="1" applyFont="1" applyFill="1" applyBorder="1" applyAlignment="1">
      <alignment/>
    </xf>
    <xf numFmtId="0" fontId="0" fillId="55" borderId="0" xfId="0" applyNumberFormat="1" applyFont="1" applyFill="1" applyBorder="1" applyAlignment="1">
      <alignment/>
    </xf>
    <xf numFmtId="9" fontId="0" fillId="55" borderId="0" xfId="0" applyNumberFormat="1" applyFont="1" applyFill="1" applyBorder="1" applyAlignment="1">
      <alignment/>
    </xf>
    <xf numFmtId="0" fontId="65" fillId="55" borderId="0" xfId="0" applyNumberFormat="1" applyFont="1" applyFill="1" applyBorder="1" applyAlignment="1">
      <alignment/>
    </xf>
    <xf numFmtId="49" fontId="0" fillId="57" borderId="0" xfId="0" applyNumberFormat="1" applyFont="1" applyFill="1" applyBorder="1" applyAlignment="1">
      <alignment horizontal="justify" vertical="justify"/>
    </xf>
    <xf numFmtId="0" fontId="21" fillId="57" borderId="0" xfId="0" applyFont="1" applyFill="1" applyBorder="1" applyAlignment="1">
      <alignment horizontal="justify" vertical="justify"/>
    </xf>
    <xf numFmtId="0" fontId="0" fillId="57" borderId="0" xfId="0" applyNumberFormat="1" applyFont="1" applyFill="1" applyBorder="1" applyAlignment="1">
      <alignment horizontal="center"/>
    </xf>
    <xf numFmtId="0" fontId="0" fillId="57" borderId="0" xfId="109" applyNumberFormat="1" applyFont="1" applyFill="1" applyBorder="1" applyAlignment="1">
      <alignment/>
    </xf>
    <xf numFmtId="0" fontId="27" fillId="57" borderId="0" xfId="0" applyNumberFormat="1" applyFont="1" applyFill="1" applyBorder="1" applyAlignment="1">
      <alignment/>
    </xf>
    <xf numFmtId="4" fontId="27" fillId="57" borderId="0" xfId="61" applyNumberFormat="1" applyFont="1" applyFill="1" applyBorder="1" applyAlignment="1" applyProtection="1">
      <alignment horizontal="right"/>
      <protection locked="0"/>
    </xf>
    <xf numFmtId="4" fontId="65" fillId="57" borderId="0" xfId="0" applyNumberFormat="1" applyFont="1" applyFill="1" applyBorder="1" applyAlignment="1">
      <alignment/>
    </xf>
  </cellXfs>
  <cellStyles count="97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Comma 2" xfId="61"/>
    <cellStyle name="Comma 3" xfId="62"/>
    <cellStyle name="Dobro" xfId="63"/>
    <cellStyle name="Explanatory Text 2" xfId="64"/>
    <cellStyle name="Good 2" xfId="65"/>
    <cellStyle name="Heading 1 2" xfId="66"/>
    <cellStyle name="Heading 2 2" xfId="67"/>
    <cellStyle name="Heading 3 2" xfId="68"/>
    <cellStyle name="Heading 4 2" xfId="69"/>
    <cellStyle name="Hyperlink" xfId="70"/>
    <cellStyle name="Input 2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 2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 2" xfId="87"/>
    <cellStyle name="Neutralno" xfId="88"/>
    <cellStyle name="Normal 11" xfId="89"/>
    <cellStyle name="Normal 2" xfId="90"/>
    <cellStyle name="Normal 7 3" xfId="91"/>
    <cellStyle name="Note 2" xfId="92"/>
    <cellStyle name="Note 2 2" xfId="93"/>
    <cellStyle name="Note 3" xfId="94"/>
    <cellStyle name="Output 2" xfId="95"/>
    <cellStyle name="Percent" xfId="96"/>
    <cellStyle name="Povezana ćelija" xfId="97"/>
    <cellStyle name="Followed Hyperlink" xfId="98"/>
    <cellStyle name="Provjera ćelije" xfId="99"/>
    <cellStyle name="Tekst objašnjenja" xfId="100"/>
    <cellStyle name="Tekst upozorenja" xfId="101"/>
    <cellStyle name="Title 2" xfId="102"/>
    <cellStyle name="Total 2" xfId="103"/>
    <cellStyle name="Ukupni zbroj" xfId="104"/>
    <cellStyle name="Unos" xfId="105"/>
    <cellStyle name="Currency" xfId="106"/>
    <cellStyle name="Currency [0]" xfId="107"/>
    <cellStyle name="Warning Text 2" xfId="108"/>
    <cellStyle name="Comma" xfId="109"/>
    <cellStyle name="Comma [0]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43053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01" name="Rectangle 401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257175</xdr:rowOff>
    </xdr:from>
    <xdr:to>
      <xdr:col>4</xdr:col>
      <xdr:colOff>0</xdr:colOff>
      <xdr:row>2</xdr:row>
      <xdr:rowOff>333375</xdr:rowOff>
    </xdr:to>
    <xdr:sp>
      <xdr:nvSpPr>
        <xdr:cNvPr id="202" name="Rectangle 402"/>
        <xdr:cNvSpPr>
          <a:spLocks/>
        </xdr:cNvSpPr>
      </xdr:nvSpPr>
      <xdr:spPr>
        <a:xfrm>
          <a:off x="4305300" y="5810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03" name="Rectangle 403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04" name="Rectangle 404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05" name="Rectangle 405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06" name="Rectangle 406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07" name="Rectangle 407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08" name="Rectangle 408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2</xdr:row>
      <xdr:rowOff>180975</xdr:rowOff>
    </xdr:to>
    <xdr:sp>
      <xdr:nvSpPr>
        <xdr:cNvPr id="209" name="Rectangle 409"/>
        <xdr:cNvSpPr>
          <a:spLocks/>
        </xdr:cNvSpPr>
      </xdr:nvSpPr>
      <xdr:spPr>
        <a:xfrm>
          <a:off x="4305300" y="4286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10" name="Rectangle 410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11" name="Rectangle 411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12" name="Rectangle 412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13" name="Rectangle 413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14" name="Rectangle 414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15" name="Rectangle 415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16" name="Rectangle 416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17" name="Rectangle 417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18" name="Rectangle 418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19" name="Rectangle 419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20" name="Rectangle 420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21" name="Rectangle 421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22" name="Rectangle 422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23" name="Rectangle 423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24" name="Rectangle 424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25" name="Rectangle 425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26" name="Rectangle 426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257175</xdr:rowOff>
    </xdr:from>
    <xdr:to>
      <xdr:col>4</xdr:col>
      <xdr:colOff>0</xdr:colOff>
      <xdr:row>2</xdr:row>
      <xdr:rowOff>333375</xdr:rowOff>
    </xdr:to>
    <xdr:sp>
      <xdr:nvSpPr>
        <xdr:cNvPr id="227" name="Rectangle 427"/>
        <xdr:cNvSpPr>
          <a:spLocks/>
        </xdr:cNvSpPr>
      </xdr:nvSpPr>
      <xdr:spPr>
        <a:xfrm>
          <a:off x="4305300" y="5810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28" name="Rectangle 428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29" name="Rectangle 429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30" name="Rectangle 430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31" name="Rectangle 431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32" name="Rectangle 432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33" name="Rectangle 433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2</xdr:row>
      <xdr:rowOff>180975</xdr:rowOff>
    </xdr:to>
    <xdr:sp>
      <xdr:nvSpPr>
        <xdr:cNvPr id="234" name="Rectangle 434"/>
        <xdr:cNvSpPr>
          <a:spLocks/>
        </xdr:cNvSpPr>
      </xdr:nvSpPr>
      <xdr:spPr>
        <a:xfrm>
          <a:off x="4305300" y="4286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35" name="Rectangle 435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36" name="Rectangle 436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37" name="Rectangle 437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38" name="Rectangle 438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39" name="Rectangle 439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40" name="Rectangle 440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41" name="Rectangle 441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42" name="Rectangle 442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43" name="Rectangle 443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44" name="Rectangle 444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45" name="Rectangle 445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46" name="Rectangle 446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47" name="Rectangle 447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48" name="Rectangle 448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49" name="Rectangle 449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50" name="Rectangle 450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51" name="Rectangle 451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257175</xdr:rowOff>
    </xdr:from>
    <xdr:to>
      <xdr:col>4</xdr:col>
      <xdr:colOff>0</xdr:colOff>
      <xdr:row>2</xdr:row>
      <xdr:rowOff>333375</xdr:rowOff>
    </xdr:to>
    <xdr:sp>
      <xdr:nvSpPr>
        <xdr:cNvPr id="252" name="Rectangle 452"/>
        <xdr:cNvSpPr>
          <a:spLocks/>
        </xdr:cNvSpPr>
      </xdr:nvSpPr>
      <xdr:spPr>
        <a:xfrm>
          <a:off x="4305300" y="5810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53" name="Rectangle 453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54" name="Rectangle 454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55" name="Rectangle 455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56" name="Rectangle 456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57" name="Rectangle 457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58" name="Rectangle 458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2</xdr:row>
      <xdr:rowOff>180975</xdr:rowOff>
    </xdr:to>
    <xdr:sp>
      <xdr:nvSpPr>
        <xdr:cNvPr id="259" name="Rectangle 459"/>
        <xdr:cNvSpPr>
          <a:spLocks/>
        </xdr:cNvSpPr>
      </xdr:nvSpPr>
      <xdr:spPr>
        <a:xfrm>
          <a:off x="4305300" y="4286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60" name="Rectangle 460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61" name="Rectangle 461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62" name="Rectangle 462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63" name="Rectangle 463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64" name="Rectangle 464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65" name="Rectangle 465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66" name="Rectangle 466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67" name="Rectangle 467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68" name="Rectangle 468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69" name="Rectangle 469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70" name="Rectangle 470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71" name="Rectangle 471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72" name="Rectangle 472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73" name="Rectangle 473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74" name="Rectangle 474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75" name="Rectangle 475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76" name="Rectangle 476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257175</xdr:rowOff>
    </xdr:from>
    <xdr:to>
      <xdr:col>4</xdr:col>
      <xdr:colOff>0</xdr:colOff>
      <xdr:row>2</xdr:row>
      <xdr:rowOff>333375</xdr:rowOff>
    </xdr:to>
    <xdr:sp>
      <xdr:nvSpPr>
        <xdr:cNvPr id="277" name="Rectangle 477"/>
        <xdr:cNvSpPr>
          <a:spLocks/>
        </xdr:cNvSpPr>
      </xdr:nvSpPr>
      <xdr:spPr>
        <a:xfrm>
          <a:off x="4305300" y="5810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78" name="Rectangle 478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79" name="Rectangle 479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80" name="Rectangle 480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81" name="Rectangle 481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82" name="Rectangle 482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83" name="Rectangle 483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2</xdr:row>
      <xdr:rowOff>180975</xdr:rowOff>
    </xdr:to>
    <xdr:sp>
      <xdr:nvSpPr>
        <xdr:cNvPr id="284" name="Rectangle 484"/>
        <xdr:cNvSpPr>
          <a:spLocks/>
        </xdr:cNvSpPr>
      </xdr:nvSpPr>
      <xdr:spPr>
        <a:xfrm>
          <a:off x="4305300" y="4286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85" name="Rectangle 485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86" name="Rectangle 486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2</xdr:row>
      <xdr:rowOff>104775</xdr:rowOff>
    </xdr:to>
    <xdr:sp>
      <xdr:nvSpPr>
        <xdr:cNvPr id="287" name="Rectangle 487"/>
        <xdr:cNvSpPr>
          <a:spLocks/>
        </xdr:cNvSpPr>
      </xdr:nvSpPr>
      <xdr:spPr>
        <a:xfrm>
          <a:off x="4305300" y="3524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88" name="Rectangle 488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89" name="Rectangle 489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90" name="Rectangle 490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91" name="Rectangle 491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2</xdr:row>
      <xdr:rowOff>171450</xdr:rowOff>
    </xdr:to>
    <xdr:sp>
      <xdr:nvSpPr>
        <xdr:cNvPr id="292" name="Rectangle 492"/>
        <xdr:cNvSpPr>
          <a:spLocks/>
        </xdr:cNvSpPr>
      </xdr:nvSpPr>
      <xdr:spPr>
        <a:xfrm>
          <a:off x="4305300" y="4191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93" name="Rectangle 493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94" name="Rectangle 494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2</xdr:row>
      <xdr:rowOff>247650</xdr:rowOff>
    </xdr:to>
    <xdr:sp>
      <xdr:nvSpPr>
        <xdr:cNvPr id="295" name="Rectangle 495"/>
        <xdr:cNvSpPr>
          <a:spLocks/>
        </xdr:cNvSpPr>
      </xdr:nvSpPr>
      <xdr:spPr>
        <a:xfrm>
          <a:off x="4305300" y="4953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96" name="Rectangle 496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97" name="Rectangle 497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298" name="Rectangle 498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247650</xdr:rowOff>
    </xdr:from>
    <xdr:to>
      <xdr:col>4</xdr:col>
      <xdr:colOff>0</xdr:colOff>
      <xdr:row>2</xdr:row>
      <xdr:rowOff>323850</xdr:rowOff>
    </xdr:to>
    <xdr:sp>
      <xdr:nvSpPr>
        <xdr:cNvPr id="299" name="Rectangle 499"/>
        <xdr:cNvSpPr>
          <a:spLocks/>
        </xdr:cNvSpPr>
      </xdr:nvSpPr>
      <xdr:spPr>
        <a:xfrm>
          <a:off x="4305300" y="5715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323850</xdr:rowOff>
    </xdr:from>
    <xdr:to>
      <xdr:col>4</xdr:col>
      <xdr:colOff>0</xdr:colOff>
      <xdr:row>2</xdr:row>
      <xdr:rowOff>400050</xdr:rowOff>
    </xdr:to>
    <xdr:sp>
      <xdr:nvSpPr>
        <xdr:cNvPr id="300" name="Rectangle 500"/>
        <xdr:cNvSpPr>
          <a:spLocks/>
        </xdr:cNvSpPr>
      </xdr:nvSpPr>
      <xdr:spPr>
        <a:xfrm>
          <a:off x="4305300" y="6477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X49"/>
  <sheetViews>
    <sheetView tabSelected="1" zoomScaleSheetLayoutView="100" workbookViewId="0" topLeftCell="A19">
      <selection activeCell="F31" sqref="F31"/>
    </sheetView>
  </sheetViews>
  <sheetFormatPr defaultColWidth="9.140625" defaultRowHeight="12.75"/>
  <cols>
    <col min="1" max="1" width="5.140625" style="49" bestFit="1" customWidth="1"/>
    <col min="2" max="2" width="41.28125" style="50" customWidth="1"/>
    <col min="3" max="3" width="8.28125" style="51" customWidth="1"/>
    <col min="4" max="4" width="9.8515625" style="53" bestFit="1" customWidth="1"/>
    <col min="5" max="5" width="8.7109375" style="14" customWidth="1"/>
    <col min="6" max="6" width="12.28125" style="14" customWidth="1"/>
    <col min="7" max="7" width="12.57421875" style="60" bestFit="1" customWidth="1"/>
    <col min="8" max="8" width="13.8515625" style="14" customWidth="1"/>
    <col min="9" max="9" width="10.8515625" style="0" customWidth="1"/>
    <col min="10" max="10" width="12.140625" style="0" customWidth="1"/>
    <col min="13" max="13" width="13.00390625" style="0" customWidth="1"/>
    <col min="16" max="16" width="14.421875" style="0" customWidth="1"/>
  </cols>
  <sheetData>
    <row r="1" spans="1:7" ht="12.75">
      <c r="A1" s="85"/>
      <c r="B1" s="85"/>
      <c r="C1" s="85"/>
      <c r="D1" s="85"/>
      <c r="E1" s="85"/>
      <c r="F1" s="85"/>
      <c r="G1" s="85"/>
    </row>
    <row r="2" spans="1:7" ht="12.75">
      <c r="A2" s="85"/>
      <c r="B2" s="85"/>
      <c r="C2" s="85"/>
      <c r="D2" s="85"/>
      <c r="E2" s="85"/>
      <c r="F2" s="85"/>
      <c r="G2" s="85"/>
    </row>
    <row r="3" spans="1:8" ht="40.5" customHeight="1">
      <c r="A3" s="15" t="s">
        <v>6</v>
      </c>
      <c r="B3" s="15" t="s">
        <v>0</v>
      </c>
      <c r="C3" s="16" t="s">
        <v>1</v>
      </c>
      <c r="D3" s="17" t="s">
        <v>2</v>
      </c>
      <c r="E3" s="17" t="s">
        <v>15</v>
      </c>
      <c r="F3" s="17" t="s">
        <v>14</v>
      </c>
      <c r="G3" s="56" t="s">
        <v>16</v>
      </c>
      <c r="H3"/>
    </row>
    <row r="4" spans="1:8" ht="15.75">
      <c r="A4" s="18"/>
      <c r="B4" s="19"/>
      <c r="C4" s="20"/>
      <c r="D4" s="21"/>
      <c r="E4" s="7"/>
      <c r="F4" s="7"/>
      <c r="G4" s="57"/>
      <c r="H4" s="7"/>
    </row>
    <row r="5" spans="1:8" ht="17.25" customHeight="1">
      <c r="A5" s="22"/>
      <c r="B5" s="23"/>
      <c r="C5" s="24"/>
      <c r="D5" s="25"/>
      <c r="E5" s="25"/>
      <c r="F5" s="8"/>
      <c r="G5" s="58"/>
      <c r="H5" s="8"/>
    </row>
    <row r="6" spans="1:8" ht="114.75">
      <c r="A6" s="26"/>
      <c r="B6" s="27" t="s">
        <v>34</v>
      </c>
      <c r="C6" s="26"/>
      <c r="D6" s="28"/>
      <c r="E6" s="9"/>
      <c r="F6" s="9"/>
      <c r="G6" s="54"/>
      <c r="H6" s="9"/>
    </row>
    <row r="7" spans="1:8" ht="12.75">
      <c r="A7" s="26"/>
      <c r="B7" s="27"/>
      <c r="C7" s="26"/>
      <c r="D7" s="28"/>
      <c r="E7" s="9"/>
      <c r="F7" s="9"/>
      <c r="G7" s="54"/>
      <c r="H7" s="9"/>
    </row>
    <row r="8" spans="1:10" ht="51">
      <c r="A8" s="29" t="s">
        <v>18</v>
      </c>
      <c r="B8" s="76" t="s">
        <v>20</v>
      </c>
      <c r="C8" s="30" t="s">
        <v>17</v>
      </c>
      <c r="D8" s="31">
        <v>3177</v>
      </c>
      <c r="E8" s="31"/>
      <c r="F8" s="79">
        <f>D8*E8</f>
        <v>0</v>
      </c>
      <c r="G8" s="55">
        <f>(E8*D8)*1.25</f>
        <v>0</v>
      </c>
      <c r="H8" s="9"/>
      <c r="J8" s="2"/>
    </row>
    <row r="9" spans="1:10" ht="12.75">
      <c r="A9" s="26"/>
      <c r="B9" s="32"/>
      <c r="C9" s="26"/>
      <c r="D9" s="28"/>
      <c r="E9" s="33"/>
      <c r="F9" s="33"/>
      <c r="G9" s="54"/>
      <c r="H9" s="9"/>
      <c r="J9" s="2"/>
    </row>
    <row r="10" spans="1:13" s="2" customFormat="1" ht="102">
      <c r="A10" s="29" t="s">
        <v>3</v>
      </c>
      <c r="B10" s="27" t="s">
        <v>21</v>
      </c>
      <c r="C10" s="34" t="s">
        <v>17</v>
      </c>
      <c r="D10" s="35">
        <v>3177</v>
      </c>
      <c r="E10" s="36"/>
      <c r="F10" s="39">
        <f>E10*D10</f>
        <v>0</v>
      </c>
      <c r="G10" s="55">
        <f>(E10*D10)*1.25</f>
        <v>0</v>
      </c>
      <c r="H10" s="10"/>
      <c r="I10" s="65"/>
      <c r="J10" s="66"/>
      <c r="K10" s="61"/>
      <c r="L10" s="61"/>
      <c r="M10" s="61"/>
    </row>
    <row r="11" spans="1:13" ht="12.75">
      <c r="A11" s="26"/>
      <c r="B11" s="32"/>
      <c r="C11" s="26"/>
      <c r="D11" s="28"/>
      <c r="E11" s="33"/>
      <c r="F11" s="33"/>
      <c r="G11" s="54"/>
      <c r="H11" s="9"/>
      <c r="I11" s="66"/>
      <c r="J11" s="66"/>
      <c r="K11" s="66"/>
      <c r="L11" s="61"/>
      <c r="M11" s="61"/>
    </row>
    <row r="12" spans="1:16" s="2" customFormat="1" ht="127.5">
      <c r="A12" s="29" t="s">
        <v>4</v>
      </c>
      <c r="B12" s="37" t="s">
        <v>35</v>
      </c>
      <c r="C12" s="38"/>
      <c r="D12" s="35"/>
      <c r="E12" s="39"/>
      <c r="F12" s="39"/>
      <c r="G12" s="55"/>
      <c r="H12" s="67"/>
      <c r="I12" s="77"/>
      <c r="J12" s="66"/>
      <c r="K12" s="65"/>
      <c r="L12" s="66"/>
      <c r="M12" s="68"/>
      <c r="N12" s="77"/>
      <c r="O12" s="66"/>
      <c r="P12" s="5"/>
    </row>
    <row r="13" spans="1:16" s="2" customFormat="1" ht="12.75">
      <c r="A13" s="29"/>
      <c r="B13" s="37"/>
      <c r="C13" s="34"/>
      <c r="D13" s="82"/>
      <c r="E13" s="39"/>
      <c r="F13" s="39"/>
      <c r="G13" s="55"/>
      <c r="H13" s="11"/>
      <c r="I13" s="77"/>
      <c r="J13" s="65"/>
      <c r="K13" s="65"/>
      <c r="L13" s="61"/>
      <c r="M13" s="83"/>
      <c r="N13" s="77"/>
      <c r="O13" s="65"/>
      <c r="P13" s="5"/>
    </row>
    <row r="14" spans="1:16" s="2" customFormat="1" ht="14.25">
      <c r="A14" s="29"/>
      <c r="B14" s="37" t="s">
        <v>26</v>
      </c>
      <c r="C14" s="34" t="s">
        <v>8</v>
      </c>
      <c r="D14" s="82">
        <v>2957</v>
      </c>
      <c r="E14" s="39"/>
      <c r="F14" s="39">
        <f>E14*D14</f>
        <v>0</v>
      </c>
      <c r="G14" s="55">
        <f>(E14*D14)*1.25</f>
        <v>0</v>
      </c>
      <c r="H14" s="11"/>
      <c r="I14" s="77"/>
      <c r="J14" s="65"/>
      <c r="K14" s="77"/>
      <c r="L14" s="61"/>
      <c r="M14" s="83"/>
      <c r="N14" s="77"/>
      <c r="O14" s="65"/>
      <c r="P14" s="5"/>
    </row>
    <row r="15" spans="1:16" s="2" customFormat="1" ht="14.25">
      <c r="A15" s="29"/>
      <c r="B15" s="37" t="s">
        <v>23</v>
      </c>
      <c r="C15" s="34" t="s">
        <v>8</v>
      </c>
      <c r="D15" s="82">
        <v>223</v>
      </c>
      <c r="E15" s="39"/>
      <c r="F15" s="39">
        <f>E15*D15</f>
        <v>0</v>
      </c>
      <c r="G15" s="55">
        <f>(E15*D15)*1.25</f>
        <v>0</v>
      </c>
      <c r="H15" s="54"/>
      <c r="I15" s="77"/>
      <c r="J15" s="65"/>
      <c r="K15" s="77"/>
      <c r="L15" s="65"/>
      <c r="M15" s="83"/>
      <c r="N15" s="77"/>
      <c r="O15" s="65"/>
      <c r="P15" s="5"/>
    </row>
    <row r="16" spans="1:16" s="2" customFormat="1" ht="14.25">
      <c r="A16" s="29"/>
      <c r="B16" s="37" t="s">
        <v>28</v>
      </c>
      <c r="C16" s="34" t="s">
        <v>8</v>
      </c>
      <c r="D16" s="82">
        <v>5</v>
      </c>
      <c r="E16" s="39"/>
      <c r="F16" s="39">
        <f>E16*D16</f>
        <v>0</v>
      </c>
      <c r="G16" s="55">
        <f>(E16*D16)*1.25</f>
        <v>0</v>
      </c>
      <c r="H16" s="11"/>
      <c r="I16" s="77"/>
      <c r="J16" s="65"/>
      <c r="K16" s="77"/>
      <c r="L16" s="61"/>
      <c r="M16" s="83"/>
      <c r="N16" s="77"/>
      <c r="O16" s="65"/>
      <c r="P16" s="5"/>
    </row>
    <row r="17" spans="1:16" s="2" customFormat="1" ht="14.25">
      <c r="A17" s="29"/>
      <c r="B17" s="37" t="s">
        <v>22</v>
      </c>
      <c r="C17" s="34" t="s">
        <v>8</v>
      </c>
      <c r="D17" s="82">
        <v>2</v>
      </c>
      <c r="E17" s="39"/>
      <c r="F17" s="39">
        <f>E17*D17</f>
        <v>0</v>
      </c>
      <c r="G17" s="55">
        <f>(E17*D17)*1.25</f>
        <v>0</v>
      </c>
      <c r="H17" s="11"/>
      <c r="I17" s="77"/>
      <c r="J17" s="65"/>
      <c r="K17" s="77"/>
      <c r="L17" s="61"/>
      <c r="M17" s="69"/>
      <c r="N17" s="77"/>
      <c r="O17" s="65"/>
      <c r="P17" s="5"/>
    </row>
    <row r="18" spans="1:16" s="2" customFormat="1" ht="12.75">
      <c r="A18" s="29"/>
      <c r="B18" s="37"/>
      <c r="C18" s="34"/>
      <c r="D18" s="35"/>
      <c r="E18" s="39"/>
      <c r="F18" s="39"/>
      <c r="G18" s="55"/>
      <c r="H18" s="11"/>
      <c r="I18" s="77"/>
      <c r="J18" s="65"/>
      <c r="K18" s="77"/>
      <c r="L18" s="61"/>
      <c r="M18" s="69"/>
      <c r="N18" s="5"/>
      <c r="O18" s="5"/>
      <c r="P18" s="5"/>
    </row>
    <row r="19" spans="1:16" ht="51">
      <c r="A19" s="29" t="s">
        <v>5</v>
      </c>
      <c r="B19" s="44" t="s">
        <v>30</v>
      </c>
      <c r="C19" s="34" t="s">
        <v>8</v>
      </c>
      <c r="D19" s="82">
        <v>223</v>
      </c>
      <c r="E19" s="39"/>
      <c r="F19" s="39">
        <f>E19*D19</f>
        <v>0</v>
      </c>
      <c r="G19" s="59">
        <f>(E19*D19)*1.25</f>
        <v>0</v>
      </c>
      <c r="H19" s="9"/>
      <c r="I19" s="61"/>
      <c r="J19" s="61"/>
      <c r="K19" s="61"/>
      <c r="L19" s="61"/>
      <c r="M19" s="69"/>
      <c r="N19" s="6"/>
      <c r="O19" s="6"/>
      <c r="P19" s="6"/>
    </row>
    <row r="20" spans="1:16" ht="12.75">
      <c r="A20" s="40"/>
      <c r="B20" s="26"/>
      <c r="C20" s="26"/>
      <c r="D20" s="28"/>
      <c r="E20" s="33"/>
      <c r="F20" s="33"/>
      <c r="G20" s="54"/>
      <c r="H20" s="9"/>
      <c r="I20" s="61"/>
      <c r="J20" s="61"/>
      <c r="K20" s="61"/>
      <c r="L20" s="61"/>
      <c r="M20" s="69"/>
      <c r="N20" s="6"/>
      <c r="O20" s="6"/>
      <c r="P20" s="6"/>
    </row>
    <row r="21" spans="1:16" ht="51">
      <c r="A21" s="42" t="s">
        <v>27</v>
      </c>
      <c r="B21" s="44" t="s">
        <v>32</v>
      </c>
      <c r="C21" s="34" t="s">
        <v>25</v>
      </c>
      <c r="D21" s="82">
        <v>67</v>
      </c>
      <c r="E21" s="39"/>
      <c r="F21" s="39">
        <f>E21*D21</f>
        <v>0</v>
      </c>
      <c r="G21" s="59">
        <f>(E21*D21)*1.25</f>
        <v>0</v>
      </c>
      <c r="H21" s="9"/>
      <c r="I21" s="61"/>
      <c r="J21" s="61"/>
      <c r="K21" s="61"/>
      <c r="L21" s="61"/>
      <c r="M21" s="69"/>
      <c r="N21" s="6"/>
      <c r="O21" s="6"/>
      <c r="P21" s="6"/>
    </row>
    <row r="22" spans="1:16" ht="12.75">
      <c r="A22" s="29"/>
      <c r="B22" s="44"/>
      <c r="C22" s="34"/>
      <c r="D22" s="82"/>
      <c r="E22" s="39"/>
      <c r="F22" s="39"/>
      <c r="G22" s="59"/>
      <c r="H22" s="9"/>
      <c r="I22" s="61"/>
      <c r="J22" s="61"/>
      <c r="K22" s="61"/>
      <c r="L22" s="61"/>
      <c r="M22" s="69"/>
      <c r="N22" s="6"/>
      <c r="O22" s="6"/>
      <c r="P22" s="6"/>
    </row>
    <row r="23" spans="1:16" ht="76.5">
      <c r="A23" s="29" t="s">
        <v>7</v>
      </c>
      <c r="B23" s="44" t="s">
        <v>31</v>
      </c>
      <c r="C23" s="34" t="s">
        <v>25</v>
      </c>
      <c r="D23" s="82">
        <v>592</v>
      </c>
      <c r="E23" s="39"/>
      <c r="F23" s="39">
        <f>E23*D23</f>
        <v>0</v>
      </c>
      <c r="G23" s="59">
        <f>(E23*D23)*1.25</f>
        <v>0</v>
      </c>
      <c r="H23" s="9"/>
      <c r="I23" s="61"/>
      <c r="J23" s="61"/>
      <c r="K23" s="61"/>
      <c r="L23" s="61"/>
      <c r="M23" s="69"/>
      <c r="N23" s="6"/>
      <c r="O23" s="6"/>
      <c r="P23" s="6"/>
    </row>
    <row r="24" spans="1:16" ht="12.75">
      <c r="A24" s="40"/>
      <c r="B24" s="26"/>
      <c r="C24" s="26"/>
      <c r="D24" s="28"/>
      <c r="E24" s="33"/>
      <c r="F24" s="33"/>
      <c r="G24" s="54"/>
      <c r="H24" s="9"/>
      <c r="I24" s="61"/>
      <c r="J24" s="61"/>
      <c r="K24" s="61"/>
      <c r="L24" s="61"/>
      <c r="M24" s="69"/>
      <c r="N24" s="6"/>
      <c r="O24" s="6"/>
      <c r="P24" s="6"/>
    </row>
    <row r="25" spans="1:16" ht="25.5">
      <c r="A25" s="42" t="s">
        <v>11</v>
      </c>
      <c r="B25" s="37" t="s">
        <v>29</v>
      </c>
      <c r="C25" s="41" t="s">
        <v>24</v>
      </c>
      <c r="D25" s="82">
        <v>239</v>
      </c>
      <c r="E25" s="39"/>
      <c r="F25" s="39">
        <f>E25*D25</f>
        <v>0</v>
      </c>
      <c r="G25" s="59">
        <f>(E25*D25)*1.25</f>
        <v>0</v>
      </c>
      <c r="H25" s="9"/>
      <c r="I25" s="64"/>
      <c r="J25" s="61"/>
      <c r="K25" s="61"/>
      <c r="M25" s="6"/>
      <c r="N25" s="6"/>
      <c r="O25" s="6"/>
      <c r="P25" s="6"/>
    </row>
    <row r="26" spans="1:16" ht="15">
      <c r="A26" s="40"/>
      <c r="B26" s="26"/>
      <c r="C26" s="26"/>
      <c r="D26" s="28"/>
      <c r="E26" s="33"/>
      <c r="F26" s="39"/>
      <c r="G26" s="59"/>
      <c r="H26" s="9"/>
      <c r="I26" s="81"/>
      <c r="J26" s="61"/>
      <c r="K26" s="61"/>
      <c r="M26" s="6"/>
      <c r="N26" s="6"/>
      <c r="O26" s="6"/>
      <c r="P26" s="6"/>
    </row>
    <row r="27" spans="1:16" ht="25.5">
      <c r="A27" s="42" t="s">
        <v>12</v>
      </c>
      <c r="B27" s="44" t="s">
        <v>33</v>
      </c>
      <c r="C27" s="41" t="s">
        <v>24</v>
      </c>
      <c r="D27" s="82">
        <v>717</v>
      </c>
      <c r="E27" s="39"/>
      <c r="F27" s="39">
        <f>E27*D27</f>
        <v>0</v>
      </c>
      <c r="G27" s="59">
        <f>(E27*D27)*1.25</f>
        <v>0</v>
      </c>
      <c r="H27" s="9"/>
      <c r="I27" s="81"/>
      <c r="J27" s="61"/>
      <c r="K27" s="61"/>
      <c r="M27" s="6"/>
      <c r="N27" s="6"/>
      <c r="O27" s="6"/>
      <c r="P27" s="6"/>
    </row>
    <row r="28" spans="1:16" ht="15">
      <c r="A28" s="40"/>
      <c r="B28" s="26"/>
      <c r="C28" s="26"/>
      <c r="D28" s="28"/>
      <c r="E28" s="33"/>
      <c r="F28" s="39"/>
      <c r="G28" s="59"/>
      <c r="H28" s="9"/>
      <c r="I28" s="81"/>
      <c r="J28" s="61"/>
      <c r="K28" s="61"/>
      <c r="M28" s="6"/>
      <c r="N28" s="6"/>
      <c r="O28" s="6"/>
      <c r="P28" s="6"/>
    </row>
    <row r="29" spans="1:16" s="2" customFormat="1" ht="38.25">
      <c r="A29" s="42" t="s">
        <v>13</v>
      </c>
      <c r="B29" s="43" t="s">
        <v>19</v>
      </c>
      <c r="C29" s="41" t="s">
        <v>10</v>
      </c>
      <c r="D29" s="39">
        <v>1</v>
      </c>
      <c r="E29" s="39"/>
      <c r="F29" s="39">
        <f>E29*D29</f>
        <v>0</v>
      </c>
      <c r="G29" s="55">
        <f>(E29*D29)*1.25</f>
        <v>0</v>
      </c>
      <c r="H29" s="11"/>
      <c r="I29" s="64"/>
      <c r="J29" s="3"/>
      <c r="K29" s="3"/>
      <c r="L29" s="3"/>
      <c r="M29" s="5"/>
      <c r="N29" s="5"/>
      <c r="O29" s="5"/>
      <c r="P29" s="5"/>
    </row>
    <row r="30" spans="1:14" ht="15">
      <c r="A30" s="45"/>
      <c r="B30" s="46"/>
      <c r="C30" s="47"/>
      <c r="D30" s="48"/>
      <c r="E30" s="12"/>
      <c r="F30" s="80"/>
      <c r="H30" s="12"/>
      <c r="I30" s="81"/>
      <c r="J30" s="1"/>
      <c r="K30" s="1"/>
      <c r="L30" s="1"/>
      <c r="M30" s="2"/>
      <c r="N30" s="4"/>
    </row>
    <row r="31" spans="1:9" ht="15">
      <c r="A31" s="70"/>
      <c r="B31" s="71" t="s">
        <v>9</v>
      </c>
      <c r="C31" s="72"/>
      <c r="D31" s="73"/>
      <c r="E31" s="73"/>
      <c r="F31" s="84">
        <f>SUM(F8:F29)</f>
        <v>0</v>
      </c>
      <c r="G31" s="74">
        <f>SUM(G8:G29)</f>
        <v>0</v>
      </c>
      <c r="H31" s="13"/>
      <c r="I31" s="81"/>
    </row>
    <row r="32" spans="1:24" ht="15">
      <c r="A32" s="86"/>
      <c r="B32" s="87" t="s">
        <v>36</v>
      </c>
      <c r="C32" s="88"/>
      <c r="D32" s="89"/>
      <c r="E32" s="90"/>
      <c r="F32" s="91"/>
      <c r="G32" s="92">
        <f>G31*0.25</f>
        <v>0</v>
      </c>
      <c r="H32" s="12"/>
      <c r="I32" s="6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75" customFormat="1" ht="15">
      <c r="A33" s="93"/>
      <c r="B33" s="94" t="s">
        <v>37</v>
      </c>
      <c r="C33" s="95"/>
      <c r="D33" s="96"/>
      <c r="E33" s="97"/>
      <c r="F33" s="98"/>
      <c r="G33" s="99">
        <f>G31+G32</f>
        <v>0</v>
      </c>
      <c r="H33" s="12"/>
      <c r="I33" s="6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9" ht="15">
      <c r="A34" s="45"/>
      <c r="B34" s="46"/>
      <c r="C34" s="47"/>
      <c r="D34" s="48"/>
      <c r="E34" s="62"/>
      <c r="F34" s="63"/>
      <c r="H34" s="12"/>
      <c r="I34" s="81"/>
    </row>
    <row r="35" spans="1:9" ht="15">
      <c r="A35" s="45"/>
      <c r="B35" s="46"/>
      <c r="C35" s="60"/>
      <c r="D35" s="60"/>
      <c r="E35" s="60"/>
      <c r="F35" s="64"/>
      <c r="G35" s="59"/>
      <c r="H35" s="60"/>
      <c r="I35" s="64"/>
    </row>
    <row r="36" spans="3:9" ht="15.75" customHeight="1">
      <c r="C36" s="60"/>
      <c r="D36" s="60"/>
      <c r="E36" s="60"/>
      <c r="F36" s="64"/>
      <c r="G36" s="59"/>
      <c r="H36" s="60"/>
      <c r="I36" s="64"/>
    </row>
    <row r="37" spans="3:9" ht="15">
      <c r="C37" s="60"/>
      <c r="D37" s="60"/>
      <c r="E37" s="60"/>
      <c r="F37" s="64"/>
      <c r="G37" s="59"/>
      <c r="H37" s="60"/>
      <c r="I37" s="64"/>
    </row>
    <row r="38" spans="3:9" ht="15">
      <c r="C38" s="60"/>
      <c r="D38" s="60"/>
      <c r="E38" s="60"/>
      <c r="F38" s="64"/>
      <c r="G38" s="59"/>
      <c r="H38" s="60"/>
      <c r="I38" s="64"/>
    </row>
    <row r="39" spans="3:9" ht="15">
      <c r="C39" s="60"/>
      <c r="D39" s="60"/>
      <c r="E39" s="60"/>
      <c r="F39" s="64"/>
      <c r="G39" s="59"/>
      <c r="H39" s="60"/>
      <c r="I39" s="64"/>
    </row>
    <row r="40" spans="3:9" ht="15">
      <c r="C40" s="60"/>
      <c r="D40" s="60"/>
      <c r="E40" s="60"/>
      <c r="F40" s="81"/>
      <c r="G40" s="59"/>
      <c r="H40" s="60"/>
      <c r="I40" s="81"/>
    </row>
    <row r="41" spans="5:9" ht="15">
      <c r="E41" s="12"/>
      <c r="F41" s="81"/>
      <c r="G41" s="59"/>
      <c r="I41" s="52"/>
    </row>
    <row r="42" spans="5:9" ht="12.75">
      <c r="E42" s="12"/>
      <c r="F42" s="52"/>
      <c r="G42" s="78"/>
      <c r="I42" s="1"/>
    </row>
    <row r="43" spans="5:9" ht="15">
      <c r="E43" s="12"/>
      <c r="F43" s="81"/>
      <c r="I43" s="1"/>
    </row>
    <row r="44" ht="12.75">
      <c r="E44" s="12"/>
    </row>
    <row r="45" ht="12.75">
      <c r="F45" s="11"/>
    </row>
    <row r="46" spans="1:16" s="60" customFormat="1" ht="12.75">
      <c r="A46" s="49"/>
      <c r="B46" s="50"/>
      <c r="C46" s="51"/>
      <c r="D46" s="53"/>
      <c r="E46" s="14"/>
      <c r="F46" s="52"/>
      <c r="H46" s="14"/>
      <c r="I46"/>
      <c r="J46"/>
      <c r="K46"/>
      <c r="L46"/>
      <c r="M46"/>
      <c r="N46"/>
      <c r="O46"/>
      <c r="P46"/>
    </row>
    <row r="48" spans="1:16" s="60" customFormat="1" ht="12.75">
      <c r="A48" s="49"/>
      <c r="B48" s="50"/>
      <c r="C48" s="51"/>
      <c r="D48" s="53"/>
      <c r="E48" s="14"/>
      <c r="F48" s="11"/>
      <c r="H48" s="14"/>
      <c r="I48"/>
      <c r="J48"/>
      <c r="K48"/>
      <c r="L48"/>
      <c r="M48"/>
      <c r="N48"/>
      <c r="O48"/>
      <c r="P48"/>
    </row>
    <row r="49" spans="1:16" s="60" customFormat="1" ht="12.75">
      <c r="A49" s="49"/>
      <c r="B49" s="50"/>
      <c r="C49" s="51"/>
      <c r="D49" s="53"/>
      <c r="E49" s="14"/>
      <c r="F49" s="52"/>
      <c r="H49" s="14"/>
      <c r="I49"/>
      <c r="J49"/>
      <c r="K49"/>
      <c r="L49"/>
      <c r="M49"/>
      <c r="N49"/>
      <c r="O49"/>
      <c r="P49"/>
    </row>
  </sheetData>
  <sheetProtection/>
  <mergeCells count="1">
    <mergeCell ref="A1:G2"/>
  </mergeCells>
  <printOptions/>
  <pageMargins left="0.53" right="0.2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Vinko</dc:creator>
  <cp:keywords/>
  <dc:description/>
  <cp:lastModifiedBy>Administrator</cp:lastModifiedBy>
  <cp:lastPrinted>2020-04-13T16:29:02Z</cp:lastPrinted>
  <dcterms:created xsi:type="dcterms:W3CDTF">2005-01-30T20:17:27Z</dcterms:created>
  <dcterms:modified xsi:type="dcterms:W3CDTF">2022-03-02T12:46:08Z</dcterms:modified>
  <cp:category/>
  <cp:version/>
  <cp:contentType/>
  <cp:contentStatus/>
</cp:coreProperties>
</file>